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CTE\Facturacion\2024\09-CONCILIACION\09-DCA\Resultados\"/>
    </mc:Choice>
  </mc:AlternateContent>
  <xr:revisionPtr revIDLastSave="0" documentId="13_ncr:1_{34E36CE1-3A9A-4BD0-AF6E-8231F985FD4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1" l="1"/>
  <c r="G20" i="1"/>
  <c r="A2" i="4" l="1"/>
  <c r="D2" i="4" s="1"/>
  <c r="A27" i="4"/>
  <c r="B7" i="1" s="1"/>
  <c r="C2" i="4" l="1"/>
  <c r="G6" i="1"/>
  <c r="A3" i="4"/>
  <c r="A4" i="4"/>
  <c r="B2" i="4"/>
  <c r="C4" i="4" l="1"/>
  <c r="B4" i="4"/>
  <c r="D4" i="4"/>
  <c r="B3" i="4"/>
  <c r="C3" i="4"/>
  <c r="D3" i="4"/>
  <c r="B3" i="1" l="1"/>
  <c r="B31" i="4"/>
</calcChain>
</file>

<file path=xl/sharedStrings.xml><?xml version="1.0" encoding="utf-8"?>
<sst xmlns="http://schemas.openxmlformats.org/spreadsheetml/2006/main" count="52" uniqueCount="38">
  <si>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</si>
  <si>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</si>
  <si>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</si>
  <si>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</si>
  <si>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</si>
  <si>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</si>
  <si>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</si>
  <si>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</si>
  <si>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</si>
  <si>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</si>
  <si>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</si>
  <si>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</si>
  <si>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</si>
  <si>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</si>
  <si>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</si>
  <si>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</si>
  <si>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</si>
  <si>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M2409</t>
  </si>
  <si>
    <t>DSC202409M2409AGE0005200</t>
  </si>
  <si>
    <t>GUATEMALA</t>
  </si>
  <si>
    <t>Septiembre 2024</t>
  </si>
  <si>
    <t>1GGENHIXAC</t>
  </si>
  <si>
    <t>HIDRO XACBAL</t>
  </si>
  <si>
    <t>DSC202409M2409AGE0121900</t>
  </si>
  <si>
    <t>1CCOMBORAX</t>
  </si>
  <si>
    <t>BORAX, SOCIEDAD ANONIMA</t>
  </si>
  <si>
    <t>DSC202409M2409AGE0121400</t>
  </si>
  <si>
    <t>1CCOMEDECS</t>
  </si>
  <si>
    <t>EDECSA - GT, SOCIEDAD ANONIMA</t>
  </si>
  <si>
    <t>DSC202409M2409AGE0018700</t>
  </si>
  <si>
    <t>PANAMA</t>
  </si>
  <si>
    <t>6GPANAM</t>
  </si>
  <si>
    <t>PAN-AM GENERATING LIMITED, S.A.</t>
  </si>
  <si>
    <t>DSC202409M2409AGE0046300</t>
  </si>
  <si>
    <t>6GGENISA</t>
  </si>
  <si>
    <t>Generadora del Istmo, S.A.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</si>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</sst>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yy;@"/>
    <numFmt numFmtId="165" formatCode="[$$-409]#,##0.00"/>
    <numFmt numFmtId="166" formatCode="[$$-440A]#,##0.00"/>
    <numFmt numFmtId="167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65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65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64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66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67" fontId="13" fillId="2" borderId="0" xfId="0" applyNumberFormat="1" applyFont="1" applyFill="1" applyAlignment="1">
      <alignment horizontal="center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>
          <a:extLst>
            <a:ext uri="{FF2B5EF4-FFF2-40B4-BE49-F238E27FC236}">
              <a16:creationId xmlns:a16="http://schemas.microsoft.com/office/drawing/2014/main" id="{00000000-0008-0000-01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workbookViewId="0"/>
  </sheetViews>
  <sheetFormatPr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45517</v>
      </c>
      <c r="C1" s="14"/>
      <c r="D1" s="14"/>
      <c r="E1" s="14"/>
      <c r="F1" s="14"/>
    </row>
    <row r="2" spans="1:6" x14ac:dyDescent="0.2">
      <c r="A2" s="35">
        <f>B1</f>
        <v>45517</v>
      </c>
      <c r="B2" s="14" t="str">
        <f>TEXT(A2,"dd")</f>
        <v>13</v>
      </c>
      <c r="C2" s="14" t="str">
        <f>TEXT(A2,"mmmm")</f>
        <v>agosto</v>
      </c>
      <c r="D2" s="14" t="str">
        <f>TEXT(A2,IF(ISNUMBER(TEXT(78,"YY")+0),"yyyy","aaaa"))</f>
        <v>2024</v>
      </c>
    </row>
    <row r="3" spans="1:6" x14ac:dyDescent="0.2">
      <c r="A3" s="35">
        <f>DATE(CONCATENATE(MID(D2,1,2),MID(A1,2,2)),MID(A1,4,2),1)</f>
        <v>45536</v>
      </c>
      <c r="B3" s="14" t="str">
        <f>TEXT(A3,"dd")</f>
        <v>01</v>
      </c>
      <c r="C3" s="14" t="str">
        <f>TEXT(A3,"mmmm")</f>
        <v>septiembre</v>
      </c>
      <c r="D3" s="14" t="str">
        <f>TEXT(A3,IF(ISNUMBER(TEXT(78,"YY")+0),"yyyy","aaaa"))</f>
        <v>2024</v>
      </c>
    </row>
    <row r="4" spans="1:6" x14ac:dyDescent="0.2">
      <c r="A4" s="35">
        <f>DATE(CONCATENATE(MID(D2,1,2),MID(A1,2,2)),MID(A1,4,2)+1,0)</f>
        <v>45565</v>
      </c>
      <c r="B4" s="14" t="str">
        <f>TEXT(A4,"dd")</f>
        <v>30</v>
      </c>
      <c r="C4" s="14" t="str">
        <f>TEXT(A4,"mmmm")</f>
        <v>septiembre</v>
      </c>
      <c r="D4" s="14" t="str">
        <f>TEXT(A4,IF(ISNUMBER(TEXT(78,"YY")+0),"yyyy","aaaa"))</f>
        <v>2024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M2409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13 de agosto de 2024 para Derechos de Transmisión mensuales vigentes del 01 de septiembre de 2024 al 30 de septiembre de 2024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20"/>
  <sheetViews>
    <sheetView zoomScale="145" zoomScaleNormal="145" workbookViewId="0">
      <selection activeCell="A2" sqref="A2:H2"/>
    </sheetView>
  </sheetViews>
  <sheetFormatPr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8" t="s">
        <v>15</v>
      </c>
      <c r="B2" s="48"/>
      <c r="C2" s="48"/>
      <c r="D2" s="48"/>
      <c r="E2" s="48"/>
      <c r="F2" s="48"/>
      <c r="G2" s="48"/>
      <c r="H2" s="48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8" t="str">
        <f>CONCATENATE("Vigentes del ",PORTADA!B3," de ",PORTADA!C3," al ",PORTADA!B4," de ", PORTADA!C4, " de ",PORTADA!D4)</f>
        <v>Vigentes del 01 de septiembre al 30 de septiembre de 2024</v>
      </c>
      <c r="C3" s="48"/>
      <c r="D3" s="48"/>
      <c r="E3" s="48"/>
      <c r="F3" s="48"/>
      <c r="G3" s="48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9" t="s">
        <v>2</v>
      </c>
      <c r="D4" s="49"/>
      <c r="E4" s="49"/>
      <c r="F4" s="49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47">
        <f>PORTADA!A2</f>
        <v>45517</v>
      </c>
      <c r="H6" s="47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M2409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50" t="s">
        <v>11</v>
      </c>
      <c r="B9" s="50"/>
      <c r="C9" s="50"/>
      <c r="D9" s="50"/>
      <c r="E9" s="50"/>
      <c r="F9" s="50"/>
      <c r="G9" s="50"/>
      <c r="H9" s="50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50" t="s">
        <v>12</v>
      </c>
      <c r="B10" s="50"/>
      <c r="C10" s="50"/>
      <c r="D10" s="50"/>
      <c r="E10" s="50"/>
      <c r="F10" s="50"/>
      <c r="G10" s="50"/>
      <c r="H10" s="50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4" t="s">
        <v>13</v>
      </c>
      <c r="B13" s="45"/>
      <c r="C13" s="45"/>
      <c r="D13" s="45"/>
      <c r="E13" s="45"/>
      <c r="F13" s="45"/>
      <c r="G13" s="45"/>
      <c r="H13" s="46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0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12740.17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20405.72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B17" s="18" t="s">
        <v>29</v>
      </c>
      <c r="C17" s="18" t="s">
        <v>30</v>
      </c>
      <c r="D17" s="18" t="s">
        <v>20</v>
      </c>
      <c r="E17" s="18" t="s">
        <v>31</v>
      </c>
      <c r="F17" s="18" t="s">
        <v>32</v>
      </c>
      <c r="G17" s="29">
        <v>6031.38</v>
      </c>
      <c r="H17" s="20">
        <v>0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18" t="s">
        <v>17</v>
      </c>
      <c r="B18" s="18" t="s">
        <v>33</v>
      </c>
      <c r="C18" s="18" t="s">
        <v>30</v>
      </c>
      <c r="D18" s="18" t="s">
        <v>20</v>
      </c>
      <c r="E18" s="18" t="s">
        <v>34</v>
      </c>
      <c r="F18" s="18" t="s">
        <v>35</v>
      </c>
      <c r="G18" s="29">
        <v>18574.96</v>
      </c>
      <c r="H18" s="20">
        <v>0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18" t="s">
        <v>17</v>
      </c>
      <c r="D19" s="18" t="s">
        <v>20</v>
      </c>
      <c r="F19" s="18" t="s">
        <v>36</v>
      </c>
      <c r="G19" s="29">
        <v>0</v>
      </c>
      <c r="H19" s="20">
        <v>57752.229999999996</v>
      </c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F20" s="18" t="s">
        <v>37</v>
      </c>
      <c r="G20" s="29">
        <f>SUM(G14:G19)</f>
        <v>57752.229999999996</v>
      </c>
      <c r="H20" s="20">
        <f>SUM(H14:H19)</f>
        <v>57752.229999999996</v>
      </c>
    </row>
  </sheetData>
  <mergeCells count="7">
    <mergeCell ref="A13:H13"/>
    <mergeCell ref="G6:H6"/>
    <mergeCell ref="A2:H2"/>
    <mergeCell ref="B3:G3"/>
    <mergeCell ref="C4:F4"/>
    <mergeCell ref="A9:H9"/>
    <mergeCell ref="A10:H10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30D6C7-F0C3-4F7D-8F21-96AFFDED58DB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PORTADA</vt:lpstr>
      <vt:lpstr>DCA</vt:lpstr>
      <vt:lpstr>DCA!Print_Titles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 Méndez</cp:lastModifiedBy>
  <cp:lastPrinted>2011-10-31T20:31:09Z</cp:lastPrinted>
  <dcterms:created xsi:type="dcterms:W3CDTF">1996-11-27T10:00:04Z</dcterms:created>
  <dcterms:modified xsi:type="dcterms:W3CDTF">2024-08-13T15:48:12Z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